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ccrassofr205-my.sharepoint.com/personal/a_soussana_fnccr_asso_fr/Documents/Eff'ACTE/Lot 1 IFPEB/Livrables finaux/"/>
    </mc:Choice>
  </mc:AlternateContent>
  <xr:revisionPtr revIDLastSave="4" documentId="13_ncr:1_{D4B1104A-BD6B-41DC-BA8B-AE61F9F9F92D}" xr6:coauthVersionLast="47" xr6:coauthVersionMax="47" xr10:uidLastSave="{92FB24ED-0597-4960-8E5B-BCF0238D81E3}"/>
  <bookViews>
    <workbookView xWindow="756" yWindow="0" windowWidth="13200" windowHeight="12240" xr2:uid="{DE4BE06C-5167-4981-B6FD-A69A35177D82}"/>
  </bookViews>
  <sheets>
    <sheet name="CARTOUCHE" sheetId="6" r:id="rId1"/>
    <sheet name="Criblage" sheetId="5" r:id="rId2"/>
  </sheets>
  <definedNames>
    <definedName name="_xlnm._FilterDatabase" localSheetId="1" hidden="1">Criblage!$A$3:$Q$3</definedName>
    <definedName name="_xlnm.Print_Area" localSheetId="0">CARTOUCHE!$A$1:$F$23</definedName>
    <definedName name="_xlnm.Print_Area" localSheetId="1">Criblage!$A$1:$P$93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5" l="1"/>
  <c r="E71" i="5"/>
  <c r="F71" i="5"/>
  <c r="L71" i="5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4" i="5"/>
  <c r="O10" i="5"/>
  <c r="G9" i="5"/>
  <c r="H9" i="5" s="1"/>
  <c r="G10" i="5"/>
  <c r="H10" i="5" s="1"/>
  <c r="I71" i="5" l="1"/>
  <c r="J16" i="5"/>
  <c r="K16" i="5" s="1"/>
  <c r="J7" i="5"/>
  <c r="K7" i="5" s="1"/>
  <c r="J8" i="5"/>
  <c r="K8" i="5" s="1"/>
  <c r="J11" i="5"/>
  <c r="K11" i="5" s="1"/>
  <c r="J18" i="5"/>
  <c r="K18" i="5" s="1"/>
  <c r="J20" i="5"/>
  <c r="K20" i="5" s="1"/>
  <c r="J12" i="5"/>
  <c r="K12" i="5" s="1"/>
  <c r="J14" i="5"/>
  <c r="K14" i="5" s="1"/>
  <c r="J6" i="5"/>
  <c r="K6" i="5" s="1"/>
  <c r="J15" i="5"/>
  <c r="K15" i="5" s="1"/>
  <c r="G16" i="5"/>
  <c r="H16" i="5" s="1"/>
  <c r="G15" i="5"/>
  <c r="H15" i="5" s="1"/>
  <c r="G4" i="5"/>
  <c r="G14" i="5"/>
  <c r="H14" i="5" s="1"/>
  <c r="G6" i="5"/>
  <c r="H6" i="5" s="1"/>
  <c r="G17" i="5"/>
  <c r="H17" i="5" s="1"/>
  <c r="G7" i="5"/>
  <c r="H7" i="5" s="1"/>
  <c r="G13" i="5"/>
  <c r="H13" i="5" s="1"/>
  <c r="G5" i="5"/>
  <c r="H5" i="5" s="1"/>
  <c r="G8" i="5"/>
  <c r="H8" i="5" s="1"/>
  <c r="G20" i="5"/>
  <c r="H20" i="5" s="1"/>
  <c r="G12" i="5"/>
  <c r="H12" i="5" s="1"/>
  <c r="G19" i="5"/>
  <c r="H19" i="5" s="1"/>
  <c r="G11" i="5"/>
  <c r="H11" i="5" s="1"/>
  <c r="G18" i="5"/>
  <c r="H18" i="5" s="1"/>
  <c r="J19" i="5"/>
  <c r="K19" i="5" s="1"/>
  <c r="J10" i="5"/>
  <c r="K10" i="5" s="1"/>
  <c r="M10" i="5" s="1"/>
  <c r="J17" i="5"/>
  <c r="K17" i="5" s="1"/>
  <c r="J9" i="5"/>
  <c r="K9" i="5" s="1"/>
  <c r="M9" i="5" s="1"/>
  <c r="J13" i="5"/>
  <c r="K13" i="5" s="1"/>
  <c r="J5" i="5"/>
  <c r="K5" i="5" s="1"/>
  <c r="J4" i="5"/>
  <c r="K4" i="5" l="1"/>
  <c r="K71" i="5" s="1"/>
  <c r="H4" i="5"/>
  <c r="H71" i="5" s="1"/>
  <c r="M8" i="5"/>
  <c r="M11" i="5"/>
  <c r="M17" i="5"/>
  <c r="M5" i="5"/>
  <c r="M16" i="5"/>
  <c r="M15" i="5"/>
  <c r="M19" i="5"/>
  <c r="M20" i="5"/>
  <c r="M12" i="5"/>
  <c r="M14" i="5"/>
  <c r="M13" i="5"/>
  <c r="M6" i="5"/>
  <c r="M18" i="5"/>
  <c r="M7" i="5"/>
  <c r="M4" i="5" l="1"/>
</calcChain>
</file>

<file path=xl/sharedStrings.xml><?xml version="1.0" encoding="utf-8"?>
<sst xmlns="http://schemas.openxmlformats.org/spreadsheetml/2006/main" count="43" uniqueCount="42">
  <si>
    <t>Présence de GTB</t>
  </si>
  <si>
    <t>N° ID</t>
  </si>
  <si>
    <t>Nom</t>
  </si>
  <si>
    <t xml:space="preserve">Surface 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</si>
  <si>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</si>
  <si>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</si>
  <si>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</si>
  <si>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</si>
  <si>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</si>
  <si>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</si>
  <si>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</si>
  <si>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</si>
  <si>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</si>
  <si>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</si>
  <si>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</si>
  <si>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</si>
  <si>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</si>
  <si>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</si>
  <si>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</si>
  <si>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</si>
  <si>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</si>
  <si>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 xml:space="preserve">Poids </t>
  </si>
  <si>
    <t xml:space="preserve">RANG </t>
  </si>
  <si>
    <t>NOTE</t>
  </si>
  <si>
    <t xml:space="preserve">Note globale </t>
  </si>
  <si>
    <t>Va/m²</t>
  </si>
  <si>
    <t>Potentiel intrinseque à l' effacement…..</t>
  </si>
  <si>
    <t>Importance du site en consommation sur le parc</t>
  </si>
  <si>
    <t xml:space="preserve">Puissance soucrite en Kva </t>
  </si>
  <si>
    <t>Classement manuel</t>
  </si>
  <si>
    <t>Facilité à la flex (Présence =1 ; Absence =0)</t>
  </si>
  <si>
    <t>Conso d'électricité totale (Facture KWhEF/an)</t>
  </si>
  <si>
    <t>Pondération</t>
  </si>
  <si>
    <t>Impact puissance top 10</t>
  </si>
  <si>
    <t>COMMENTAIRES</t>
  </si>
  <si>
    <t>Total</t>
  </si>
  <si>
    <t>Typologie d'activité</t>
  </si>
  <si>
    <t xml:space="preserve">&gt; A classe de la note la + élevée à la moins élevée </t>
  </si>
  <si>
    <t>&gt; Cellules à compléter manuellement par l' économe de flux</t>
  </si>
  <si>
    <t xml:space="preserve">&gt; Réarbitrage manuel selon la connaissance des sites ou la qualité du lien avec les gestionnaires de sites. </t>
  </si>
  <si>
    <t>Outil  de criblage des sites avec potentiel d'effacement électrique</t>
  </si>
  <si>
    <t>Voici l'outil simplifié de criblage des sites susceptibles d'être à fort potentiel d'effacement avant de se projeter avec l'outil GoFlex afin de le préciser (méthode simplifiée ou détaillée).
 Cette version est à affiner suite aux échanges avec plusieurs collectivités pilotes et leurs économes de flux sur :
- le choix des indicateurs
- la pondération des indicateurs et l'effet du volume du parc sur la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</si>
</sst>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0" xfId="0" applyNumberFormat="1"/>
    <xf numFmtId="9" fontId="0" fillId="0" borderId="1" xfId="2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 wrapText="1"/>
    </xf>
    <xf numFmtId="0" fontId="3" fillId="0" borderId="0" xfId="0" applyFont="1"/>
    <xf numFmtId="165" fontId="4" fillId="5" borderId="4" xfId="0" applyNumberFormat="1" applyFont="1" applyFill="1" applyBorder="1" applyAlignment="1">
      <alignment horizontal="center" vertical="center" wrapText="1"/>
    </xf>
    <xf numFmtId="9" fontId="2" fillId="3" borderId="2" xfId="2" applyFont="1" applyFill="1" applyBorder="1" applyAlignment="1">
      <alignment horizontal="center" vertical="center" wrapText="1"/>
    </xf>
    <xf numFmtId="9" fontId="2" fillId="3" borderId="3" xfId="2" applyFont="1" applyFill="1" applyBorder="1" applyAlignment="1">
      <alignment horizontal="center" vertical="center" wrapText="1"/>
    </xf>
    <xf numFmtId="9" fontId="2" fillId="4" borderId="3" xfId="2" applyFont="1" applyFill="1" applyBorder="1" applyAlignment="1">
      <alignment horizontal="center" vertical="center" wrapText="1"/>
    </xf>
    <xf numFmtId="9" fontId="0" fillId="0" borderId="0" xfId="2" applyFont="1"/>
    <xf numFmtId="9" fontId="3" fillId="0" borderId="0" xfId="2" applyFont="1"/>
    <xf numFmtId="166" fontId="4" fillId="5" borderId="4" xfId="1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9" fontId="3" fillId="6" borderId="3" xfId="2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9" fontId="5" fillId="4" borderId="3" xfId="2" applyFont="1" applyFill="1" applyBorder="1" applyAlignment="1">
      <alignment horizontal="center" vertical="center" wrapText="1"/>
    </xf>
    <xf numFmtId="9" fontId="2" fillId="7" borderId="3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1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4" fillId="8" borderId="0" xfId="0" applyFont="1" applyFill="1" applyAlignment="1">
      <alignment vertical="center"/>
    </xf>
    <xf numFmtId="165" fontId="15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6" fontId="0" fillId="0" borderId="1" xfId="1" applyNumberFormat="1" applyFont="1" applyBorder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166" fontId="15" fillId="2" borderId="4" xfId="1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</xdr:colOff>
      <xdr:row>0</xdr:row>
      <xdr:rowOff>44823</xdr:rowOff>
    </xdr:from>
    <xdr:to>
      <xdr:col>1</xdr:col>
      <xdr:colOff>250899</xdr:colOff>
      <xdr:row>3</xdr:row>
      <xdr:rowOff>80558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1C686E2-F84D-387B-5A4B-BA958D7C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8" y="44823"/>
          <a:ext cx="1152973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77933</xdr:colOff>
      <xdr:row>0</xdr:row>
      <xdr:rowOff>17319</xdr:rowOff>
    </xdr:from>
    <xdr:to>
      <xdr:col>5</xdr:col>
      <xdr:colOff>630757</xdr:colOff>
      <xdr:row>4</xdr:row>
      <xdr:rowOff>79228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0CA04FEA-6FA2-6E45-B2A1-D3F91C123B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79" t="36716" r="24107" b="20720"/>
        <a:stretch/>
      </xdr:blipFill>
      <xdr:spPr bwMode="auto">
        <a:xfrm>
          <a:off x="5030933" y="17319"/>
          <a:ext cx="1254211" cy="72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5F2A-21BE-4C7F-94CE-C3717D722760}">
  <dimension ref="A1:F22"/>
  <sheetViews>
    <sheetView tabSelected="1" view="pageBreakPreview" zoomScale="85" zoomScaleNormal="85" zoomScaleSheetLayoutView="85" zoomScalePageLayoutView="55" workbookViewId="0">
      <selection activeCell="B10" sqref="B10:E13"/>
    </sheetView>
  </sheetViews>
  <sheetFormatPr baseColWidth="10" defaultColWidth="11.44140625" defaultRowHeight="13.8" x14ac:dyDescent="0.3"/>
  <cols>
    <col min="1" max="2" width="12.88671875" style="33" customWidth="1"/>
    <col min="3" max="3" width="33.88671875" style="33" customWidth="1"/>
    <col min="4" max="6" width="9.88671875" style="33" customWidth="1"/>
    <col min="7" max="16384" width="11.44140625" style="33"/>
  </cols>
  <sheetData>
    <row r="1" spans="1:6" x14ac:dyDescent="0.3">
      <c r="A1" s="30"/>
      <c r="B1" s="31"/>
      <c r="C1" s="31"/>
      <c r="D1" s="31"/>
      <c r="E1" s="31"/>
      <c r="F1" s="32"/>
    </row>
    <row r="2" spans="1:6" x14ac:dyDescent="0.3">
      <c r="A2" s="34"/>
      <c r="B2" s="35"/>
      <c r="C2" s="35"/>
      <c r="D2" s="35"/>
      <c r="E2" s="35"/>
      <c r="F2" s="36"/>
    </row>
    <row r="3" spans="1:6" x14ac:dyDescent="0.3">
      <c r="A3" s="34"/>
      <c r="B3" s="35"/>
      <c r="C3" s="35"/>
      <c r="D3" s="35"/>
      <c r="E3" s="35"/>
      <c r="F3" s="36"/>
    </row>
    <row r="4" spans="1:6" x14ac:dyDescent="0.3">
      <c r="A4" s="34"/>
      <c r="B4" s="35"/>
      <c r="C4" s="35"/>
      <c r="D4" s="35"/>
      <c r="E4" s="35"/>
      <c r="F4" s="36"/>
    </row>
    <row r="5" spans="1:6" ht="14.4" x14ac:dyDescent="0.3">
      <c r="A5" s="34"/>
      <c r="B5" s="35"/>
      <c r="C5"/>
      <c r="D5" s="35"/>
      <c r="E5" s="35"/>
      <c r="F5" s="36"/>
    </row>
    <row r="6" spans="1:6" ht="23.4" x14ac:dyDescent="0.3">
      <c r="A6" s="34"/>
      <c r="B6" s="35"/>
      <c r="C6" s="37"/>
      <c r="D6" s="35"/>
      <c r="E6" s="35"/>
      <c r="F6" s="36"/>
    </row>
    <row r="7" spans="1:6" x14ac:dyDescent="0.3">
      <c r="A7" s="38"/>
      <c r="B7" s="39"/>
      <c r="C7" s="40"/>
      <c r="D7" s="40"/>
      <c r="E7" s="40"/>
      <c r="F7" s="41"/>
    </row>
    <row r="8" spans="1:6" x14ac:dyDescent="0.3">
      <c r="A8" s="42"/>
      <c r="B8" s="43"/>
      <c r="C8" s="43"/>
      <c r="D8" s="43"/>
      <c r="E8" s="43"/>
      <c r="F8" s="44"/>
    </row>
    <row r="9" spans="1:6" x14ac:dyDescent="0.3">
      <c r="A9" s="45"/>
      <c r="B9" s="46"/>
      <c r="C9" s="40"/>
      <c r="D9" s="40"/>
      <c r="E9" s="40"/>
      <c r="F9" s="41"/>
    </row>
    <row r="10" spans="1:6" x14ac:dyDescent="0.3">
      <c r="A10" s="42"/>
      <c r="B10" s="63" t="s">
        <v>40</v>
      </c>
      <c r="C10" s="64"/>
      <c r="D10" s="64"/>
      <c r="E10" s="65"/>
      <c r="F10" s="36"/>
    </row>
    <row r="11" spans="1:6" x14ac:dyDescent="0.3">
      <c r="A11" s="42"/>
      <c r="B11" s="66"/>
      <c r="C11" s="67"/>
      <c r="D11" s="67"/>
      <c r="E11" s="68"/>
      <c r="F11" s="36"/>
    </row>
    <row r="12" spans="1:6" ht="28.8" x14ac:dyDescent="0.3">
      <c r="A12" s="47"/>
      <c r="B12" s="66"/>
      <c r="C12" s="67"/>
      <c r="D12" s="67"/>
      <c r="E12" s="68"/>
      <c r="F12" s="48"/>
    </row>
    <row r="13" spans="1:6" x14ac:dyDescent="0.3">
      <c r="A13" s="42"/>
      <c r="B13" s="69"/>
      <c r="C13" s="70"/>
      <c r="D13" s="70"/>
      <c r="E13" s="71"/>
      <c r="F13" s="36"/>
    </row>
    <row r="14" spans="1:6" x14ac:dyDescent="0.3">
      <c r="A14" s="42"/>
      <c r="B14" s="35"/>
      <c r="C14" s="35"/>
      <c r="D14" s="35"/>
      <c r="E14" s="35"/>
      <c r="F14" s="36"/>
    </row>
    <row r="15" spans="1:6" x14ac:dyDescent="0.3">
      <c r="A15" s="72" t="s">
        <v>34</v>
      </c>
      <c r="B15" s="73"/>
      <c r="C15" s="73"/>
      <c r="D15" s="73"/>
      <c r="E15" s="73"/>
      <c r="F15" s="74"/>
    </row>
    <row r="16" spans="1:6" x14ac:dyDescent="0.3">
      <c r="A16" s="75" t="s">
        <v>41</v>
      </c>
      <c r="B16" s="76"/>
      <c r="C16" s="76"/>
      <c r="D16" s="76"/>
      <c r="E16" s="76"/>
      <c r="F16" s="77"/>
    </row>
    <row r="17" spans="1:6" x14ac:dyDescent="0.3">
      <c r="A17" s="78"/>
      <c r="B17" s="76"/>
      <c r="C17" s="76"/>
      <c r="D17" s="76"/>
      <c r="E17" s="76"/>
      <c r="F17" s="77"/>
    </row>
    <row r="18" spans="1:6" x14ac:dyDescent="0.3">
      <c r="A18" s="78"/>
      <c r="B18" s="76"/>
      <c r="C18" s="76"/>
      <c r="D18" s="76"/>
      <c r="E18" s="76"/>
      <c r="F18" s="77"/>
    </row>
    <row r="19" spans="1:6" x14ac:dyDescent="0.3">
      <c r="A19" s="78"/>
      <c r="B19" s="76"/>
      <c r="C19" s="76"/>
      <c r="D19" s="76"/>
      <c r="E19" s="76"/>
      <c r="F19" s="77"/>
    </row>
    <row r="20" spans="1:6" ht="84.45" customHeight="1" x14ac:dyDescent="0.3">
      <c r="A20" s="78"/>
      <c r="B20" s="76"/>
      <c r="C20" s="76"/>
      <c r="D20" s="76"/>
      <c r="E20" s="76"/>
      <c r="F20" s="77"/>
    </row>
    <row r="21" spans="1:6" x14ac:dyDescent="0.3">
      <c r="A21" s="49"/>
      <c r="B21" s="49"/>
      <c r="C21" s="49"/>
      <c r="D21" s="49"/>
      <c r="E21" s="49"/>
      <c r="F21" s="49"/>
    </row>
    <row r="22" spans="1:6" x14ac:dyDescent="0.3">
      <c r="A22" s="49"/>
      <c r="B22" s="49"/>
      <c r="C22" s="49"/>
      <c r="D22" s="49"/>
      <c r="E22" s="49"/>
      <c r="F22" s="49"/>
    </row>
  </sheetData>
  <mergeCells count="3">
    <mergeCell ref="B10:E13"/>
    <mergeCell ref="A15:F15"/>
    <mergeCell ref="A16:F20"/>
  </mergeCells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C620C-EB29-4FC5-9C14-61BDF1B75C8D}">
  <dimension ref="A1:P71"/>
  <sheetViews>
    <sheetView showGridLines="0" view="pageBreakPreview" zoomScale="70" zoomScaleNormal="40" zoomScaleSheetLayoutView="70" workbookViewId="0">
      <selection activeCell="F13" sqref="F13"/>
    </sheetView>
  </sheetViews>
  <sheetFormatPr baseColWidth="10" defaultRowHeight="14.4" x14ac:dyDescent="0.3"/>
  <cols>
    <col min="1" max="1" width="5" bestFit="1" customWidth="1"/>
    <col min="2" max="2" width="11.21875" bestFit="1" customWidth="1"/>
    <col min="3" max="3" width="13.33203125" customWidth="1"/>
    <col min="4" max="4" width="19.88671875" customWidth="1"/>
    <col min="5" max="5" width="11.109375" customWidth="1"/>
    <col min="6" max="6" width="14.88671875" style="6" customWidth="1"/>
    <col min="7" max="7" width="12.33203125" style="6" customWidth="1"/>
    <col min="8" max="8" width="16.44140625" style="52" customWidth="1"/>
    <col min="9" max="9" width="10.77734375" customWidth="1"/>
    <col min="10" max="10" width="8.88671875" customWidth="1"/>
    <col min="11" max="11" width="18.109375" customWidth="1"/>
    <col min="12" max="12" width="24" customWidth="1"/>
    <col min="13" max="13" width="19.109375" customWidth="1"/>
    <col min="14" max="14" width="28" customWidth="1"/>
    <col min="15" max="15" width="15.109375" bestFit="1" customWidth="1"/>
    <col min="16" max="16" width="15.33203125" customWidth="1"/>
  </cols>
  <sheetData>
    <row r="1" spans="1:16" s="3" customFormat="1" ht="71.7" customHeight="1" thickBot="1" x14ac:dyDescent="0.35">
      <c r="C1" s="54"/>
      <c r="D1" s="29" t="s">
        <v>38</v>
      </c>
      <c r="F1" s="10"/>
      <c r="G1" s="10"/>
      <c r="H1" s="51" t="s">
        <v>27</v>
      </c>
      <c r="K1" s="22" t="s">
        <v>26</v>
      </c>
      <c r="L1" s="23" t="s">
        <v>30</v>
      </c>
      <c r="M1" s="3" t="s">
        <v>37</v>
      </c>
      <c r="N1" s="3" t="s">
        <v>39</v>
      </c>
    </row>
    <row r="2" spans="1:16" ht="15" thickBot="1" x14ac:dyDescent="0.35">
      <c r="G2" s="11" t="s">
        <v>32</v>
      </c>
      <c r="H2" s="24">
        <v>30</v>
      </c>
      <c r="I2" s="9"/>
      <c r="J2" s="9"/>
      <c r="K2" s="25">
        <v>2</v>
      </c>
      <c r="L2" s="25">
        <v>1</v>
      </c>
    </row>
    <row r="3" spans="1:16" s="16" customFormat="1" ht="57.6" x14ac:dyDescent="0.3">
      <c r="A3" s="13" t="s">
        <v>1</v>
      </c>
      <c r="B3" s="14" t="s">
        <v>2</v>
      </c>
      <c r="C3" s="14" t="s">
        <v>36</v>
      </c>
      <c r="D3" s="14" t="s">
        <v>3</v>
      </c>
      <c r="E3" s="14" t="s">
        <v>28</v>
      </c>
      <c r="F3" s="27" t="s">
        <v>31</v>
      </c>
      <c r="G3" s="15" t="s">
        <v>21</v>
      </c>
      <c r="H3" s="15" t="s">
        <v>23</v>
      </c>
      <c r="I3" s="28" t="s">
        <v>25</v>
      </c>
      <c r="J3" s="28" t="s">
        <v>22</v>
      </c>
      <c r="K3" s="28" t="s">
        <v>23</v>
      </c>
      <c r="L3" s="14" t="s">
        <v>0</v>
      </c>
      <c r="M3" s="20" t="s">
        <v>24</v>
      </c>
      <c r="N3" s="20" t="s">
        <v>29</v>
      </c>
    </row>
    <row r="4" spans="1:16" x14ac:dyDescent="0.3">
      <c r="A4" s="1">
        <v>1</v>
      </c>
      <c r="B4" s="2" t="s">
        <v>4</v>
      </c>
      <c r="C4" s="12"/>
      <c r="D4" s="12">
        <v>1</v>
      </c>
      <c r="E4" s="12">
        <v>1</v>
      </c>
      <c r="F4" s="18">
        <v>1000</v>
      </c>
      <c r="G4" s="7">
        <f>IF(F4,F4/SUM($F$4:$F$70),0)</f>
        <v>5.8823529411764705E-2</v>
      </c>
      <c r="H4" s="53">
        <f t="shared" ref="H4:H20" si="0">G4*$H$2</f>
        <v>1.7647058823529411</v>
      </c>
      <c r="I4" s="19">
        <f>E4*1000/D4</f>
        <v>1000</v>
      </c>
      <c r="J4" s="5">
        <f>IF(I4,I4/AVERAGE($I$4:$I$70),0)</f>
        <v>1</v>
      </c>
      <c r="K4" s="21">
        <f>J4*$K$2</f>
        <v>2</v>
      </c>
      <c r="L4" s="4">
        <v>1</v>
      </c>
      <c r="M4" s="26">
        <f t="shared" ref="M4:M20" si="1">H4+K4+L4</f>
        <v>4.7647058823529411</v>
      </c>
      <c r="N4" s="4">
        <v>1</v>
      </c>
    </row>
    <row r="5" spans="1:16" x14ac:dyDescent="0.3">
      <c r="A5" s="1">
        <v>2</v>
      </c>
      <c r="B5" s="2" t="s">
        <v>5</v>
      </c>
      <c r="C5" s="12"/>
      <c r="D5" s="12">
        <v>1</v>
      </c>
      <c r="E5" s="12">
        <v>1</v>
      </c>
      <c r="F5" s="18">
        <v>1000</v>
      </c>
      <c r="G5" s="7">
        <f t="shared" ref="G5:G20" si="2">IF(F5,F5/SUM($F$4:$F$70),0)</f>
        <v>5.8823529411764705E-2</v>
      </c>
      <c r="H5" s="8">
        <f t="shared" si="0"/>
        <v>1.7647058823529411</v>
      </c>
      <c r="I5" s="19">
        <f t="shared" ref="I5:I20" si="3">E5*1000/D5</f>
        <v>1000</v>
      </c>
      <c r="J5" s="5">
        <f t="shared" ref="J5:J20" si="4">IF(I5,I5/AVERAGE($I$4:$I$70),0)</f>
        <v>1</v>
      </c>
      <c r="K5" s="5">
        <f t="shared" ref="K5:K20" si="5">J5*$K$2</f>
        <v>2</v>
      </c>
      <c r="L5" s="4">
        <v>1</v>
      </c>
      <c r="M5" s="26">
        <f t="shared" si="1"/>
        <v>4.7647058823529411</v>
      </c>
      <c r="N5" s="4">
        <v>2</v>
      </c>
    </row>
    <row r="6" spans="1:16" x14ac:dyDescent="0.3">
      <c r="A6" s="1">
        <v>3</v>
      </c>
      <c r="B6" s="2" t="s">
        <v>6</v>
      </c>
      <c r="C6" s="12"/>
      <c r="D6" s="12">
        <v>1</v>
      </c>
      <c r="E6" s="12">
        <v>1</v>
      </c>
      <c r="F6" s="18">
        <v>1000</v>
      </c>
      <c r="G6" s="7">
        <f t="shared" si="2"/>
        <v>5.8823529411764705E-2</v>
      </c>
      <c r="H6" s="8">
        <f t="shared" si="0"/>
        <v>1.7647058823529411</v>
      </c>
      <c r="I6" s="19">
        <f t="shared" si="3"/>
        <v>1000</v>
      </c>
      <c r="J6" s="5">
        <f t="shared" si="4"/>
        <v>1</v>
      </c>
      <c r="K6" s="5">
        <f t="shared" si="5"/>
        <v>2</v>
      </c>
      <c r="L6" s="4">
        <v>1</v>
      </c>
      <c r="M6" s="26">
        <f t="shared" si="1"/>
        <v>4.7647058823529411</v>
      </c>
      <c r="N6" s="4">
        <v>3</v>
      </c>
    </row>
    <row r="7" spans="1:16" x14ac:dyDescent="0.3">
      <c r="A7" s="1">
        <v>4</v>
      </c>
      <c r="B7" s="2" t="s">
        <v>7</v>
      </c>
      <c r="C7" s="12"/>
      <c r="D7" s="12">
        <v>1</v>
      </c>
      <c r="E7" s="12">
        <v>1</v>
      </c>
      <c r="F7" s="18">
        <v>1000</v>
      </c>
      <c r="G7" s="7">
        <f t="shared" si="2"/>
        <v>5.8823529411764705E-2</v>
      </c>
      <c r="H7" s="8">
        <f t="shared" si="0"/>
        <v>1.7647058823529411</v>
      </c>
      <c r="I7" s="19">
        <f t="shared" si="3"/>
        <v>1000</v>
      </c>
      <c r="J7" s="5">
        <f t="shared" si="4"/>
        <v>1</v>
      </c>
      <c r="K7" s="5">
        <f t="shared" si="5"/>
        <v>2</v>
      </c>
      <c r="L7" s="4">
        <v>1</v>
      </c>
      <c r="M7" s="26">
        <f t="shared" si="1"/>
        <v>4.7647058823529411</v>
      </c>
      <c r="N7" s="4">
        <v>4</v>
      </c>
    </row>
    <row r="8" spans="1:16" x14ac:dyDescent="0.3">
      <c r="A8" s="1">
        <v>5</v>
      </c>
      <c r="B8" s="2" t="s">
        <v>8</v>
      </c>
      <c r="C8" s="12"/>
      <c r="D8" s="12">
        <v>1</v>
      </c>
      <c r="E8" s="12">
        <v>1</v>
      </c>
      <c r="F8" s="18">
        <v>1000</v>
      </c>
      <c r="G8" s="7">
        <f t="shared" si="2"/>
        <v>5.8823529411764705E-2</v>
      </c>
      <c r="H8" s="8">
        <f t="shared" si="0"/>
        <v>1.7647058823529411</v>
      </c>
      <c r="I8" s="19">
        <f t="shared" si="3"/>
        <v>1000</v>
      </c>
      <c r="J8" s="5">
        <f t="shared" si="4"/>
        <v>1</v>
      </c>
      <c r="K8" s="5">
        <f t="shared" si="5"/>
        <v>2</v>
      </c>
      <c r="L8" s="4">
        <v>1</v>
      </c>
      <c r="M8" s="26">
        <f t="shared" si="1"/>
        <v>4.7647058823529411</v>
      </c>
      <c r="N8" s="4">
        <v>5</v>
      </c>
    </row>
    <row r="9" spans="1:16" x14ac:dyDescent="0.3">
      <c r="A9" s="1">
        <v>6</v>
      </c>
      <c r="B9" s="2" t="s">
        <v>9</v>
      </c>
      <c r="C9" s="12"/>
      <c r="D9" s="12">
        <v>1</v>
      </c>
      <c r="E9" s="12">
        <v>1</v>
      </c>
      <c r="F9" s="18">
        <v>1000</v>
      </c>
      <c r="G9" s="7">
        <f t="shared" si="2"/>
        <v>5.8823529411764705E-2</v>
      </c>
      <c r="H9" s="8">
        <f t="shared" si="0"/>
        <v>1.7647058823529411</v>
      </c>
      <c r="I9" s="19">
        <f t="shared" si="3"/>
        <v>1000</v>
      </c>
      <c r="J9" s="5">
        <f t="shared" si="4"/>
        <v>1</v>
      </c>
      <c r="K9" s="5">
        <f t="shared" si="5"/>
        <v>2</v>
      </c>
      <c r="L9" s="4">
        <v>1</v>
      </c>
      <c r="M9" s="26">
        <f t="shared" si="1"/>
        <v>4.7647058823529411</v>
      </c>
      <c r="N9" s="4">
        <v>6</v>
      </c>
      <c r="O9" s="11" t="s">
        <v>33</v>
      </c>
    </row>
    <row r="10" spans="1:16" x14ac:dyDescent="0.3">
      <c r="A10" s="1">
        <v>7</v>
      </c>
      <c r="B10" s="2" t="s">
        <v>10</v>
      </c>
      <c r="C10" s="12"/>
      <c r="D10" s="12">
        <v>1</v>
      </c>
      <c r="E10" s="12">
        <v>1</v>
      </c>
      <c r="F10" s="18">
        <v>1000</v>
      </c>
      <c r="G10" s="7">
        <f t="shared" si="2"/>
        <v>5.8823529411764705E-2</v>
      </c>
      <c r="H10" s="8">
        <f t="shared" si="0"/>
        <v>1.7647058823529411</v>
      </c>
      <c r="I10" s="19">
        <f t="shared" si="3"/>
        <v>1000</v>
      </c>
      <c r="J10" s="5">
        <f t="shared" si="4"/>
        <v>1</v>
      </c>
      <c r="K10" s="5">
        <f t="shared" si="5"/>
        <v>2</v>
      </c>
      <c r="L10" s="4">
        <v>1</v>
      </c>
      <c r="M10" s="26">
        <f t="shared" si="1"/>
        <v>4.7647058823529411</v>
      </c>
      <c r="N10" s="4">
        <v>7</v>
      </c>
      <c r="O10" s="17">
        <f>IF(SUM(E4:E70)=0,0,SUM(E4:E13)/SUM(E4:E70))</f>
        <v>0.58823529411764708</v>
      </c>
      <c r="P10" s="11"/>
    </row>
    <row r="11" spans="1:16" x14ac:dyDescent="0.3">
      <c r="A11" s="1">
        <v>8</v>
      </c>
      <c r="B11" s="2" t="s">
        <v>11</v>
      </c>
      <c r="C11" s="12"/>
      <c r="D11" s="12">
        <v>1</v>
      </c>
      <c r="E11" s="12">
        <v>1</v>
      </c>
      <c r="F11" s="18">
        <v>1000</v>
      </c>
      <c r="G11" s="7">
        <f t="shared" si="2"/>
        <v>5.8823529411764705E-2</v>
      </c>
      <c r="H11" s="8">
        <f t="shared" si="0"/>
        <v>1.7647058823529411</v>
      </c>
      <c r="I11" s="19">
        <f t="shared" si="3"/>
        <v>1000</v>
      </c>
      <c r="J11" s="5">
        <f t="shared" si="4"/>
        <v>1</v>
      </c>
      <c r="K11" s="5">
        <f t="shared" si="5"/>
        <v>2</v>
      </c>
      <c r="L11" s="4">
        <v>1</v>
      </c>
      <c r="M11" s="26">
        <f t="shared" si="1"/>
        <v>4.7647058823529411</v>
      </c>
      <c r="N11" s="4">
        <v>8</v>
      </c>
    </row>
    <row r="12" spans="1:16" x14ac:dyDescent="0.3">
      <c r="A12" s="1">
        <v>9</v>
      </c>
      <c r="B12" s="2" t="s">
        <v>12</v>
      </c>
      <c r="C12" s="12"/>
      <c r="D12" s="12">
        <v>1</v>
      </c>
      <c r="E12" s="12">
        <v>1</v>
      </c>
      <c r="F12" s="18">
        <v>1000</v>
      </c>
      <c r="G12" s="7">
        <f t="shared" si="2"/>
        <v>5.8823529411764705E-2</v>
      </c>
      <c r="H12" s="8">
        <f t="shared" si="0"/>
        <v>1.7647058823529411</v>
      </c>
      <c r="I12" s="19">
        <f t="shared" si="3"/>
        <v>1000</v>
      </c>
      <c r="J12" s="5">
        <f t="shared" si="4"/>
        <v>1</v>
      </c>
      <c r="K12" s="5">
        <f t="shared" si="5"/>
        <v>2</v>
      </c>
      <c r="L12" s="4">
        <v>1</v>
      </c>
      <c r="M12" s="26">
        <f t="shared" si="1"/>
        <v>4.7647058823529411</v>
      </c>
      <c r="N12" s="4">
        <v>9</v>
      </c>
    </row>
    <row r="13" spans="1:16" x14ac:dyDescent="0.3">
      <c r="A13" s="1">
        <v>10</v>
      </c>
      <c r="B13" s="2" t="s">
        <v>13</v>
      </c>
      <c r="C13" s="12"/>
      <c r="D13" s="12">
        <v>1</v>
      </c>
      <c r="E13" s="12">
        <v>1</v>
      </c>
      <c r="F13" s="18">
        <v>1000</v>
      </c>
      <c r="G13" s="7">
        <f t="shared" si="2"/>
        <v>5.8823529411764705E-2</v>
      </c>
      <c r="H13" s="8">
        <f t="shared" si="0"/>
        <v>1.7647058823529411</v>
      </c>
      <c r="I13" s="19">
        <f t="shared" si="3"/>
        <v>1000</v>
      </c>
      <c r="J13" s="5">
        <f t="shared" si="4"/>
        <v>1</v>
      </c>
      <c r="K13" s="5">
        <f t="shared" si="5"/>
        <v>2</v>
      </c>
      <c r="L13" s="4">
        <v>1</v>
      </c>
      <c r="M13" s="26">
        <f t="shared" si="1"/>
        <v>4.7647058823529411</v>
      </c>
      <c r="N13" s="4">
        <v>10</v>
      </c>
    </row>
    <row r="14" spans="1:16" x14ac:dyDescent="0.3">
      <c r="A14" s="1">
        <v>11</v>
      </c>
      <c r="B14" s="2" t="s">
        <v>14</v>
      </c>
      <c r="C14" s="12"/>
      <c r="D14" s="12">
        <v>1</v>
      </c>
      <c r="E14" s="12">
        <v>1</v>
      </c>
      <c r="F14" s="18">
        <v>1000</v>
      </c>
      <c r="G14" s="7">
        <f t="shared" si="2"/>
        <v>5.8823529411764705E-2</v>
      </c>
      <c r="H14" s="8">
        <f t="shared" si="0"/>
        <v>1.7647058823529411</v>
      </c>
      <c r="I14" s="19">
        <f t="shared" si="3"/>
        <v>1000</v>
      </c>
      <c r="J14" s="5">
        <f t="shared" si="4"/>
        <v>1</v>
      </c>
      <c r="K14" s="5">
        <f t="shared" si="5"/>
        <v>2</v>
      </c>
      <c r="L14" s="4">
        <v>1</v>
      </c>
      <c r="M14" s="26">
        <f t="shared" si="1"/>
        <v>4.7647058823529411</v>
      </c>
      <c r="N14" s="4">
        <v>11</v>
      </c>
    </row>
    <row r="15" spans="1:16" x14ac:dyDescent="0.3">
      <c r="A15" s="1">
        <v>12</v>
      </c>
      <c r="B15" s="2" t="s">
        <v>15</v>
      </c>
      <c r="C15" s="12"/>
      <c r="D15" s="12">
        <v>1</v>
      </c>
      <c r="E15" s="12">
        <v>1</v>
      </c>
      <c r="F15" s="18">
        <v>1000</v>
      </c>
      <c r="G15" s="7">
        <f t="shared" si="2"/>
        <v>5.8823529411764705E-2</v>
      </c>
      <c r="H15" s="8">
        <f t="shared" si="0"/>
        <v>1.7647058823529411</v>
      </c>
      <c r="I15" s="19">
        <f t="shared" si="3"/>
        <v>1000</v>
      </c>
      <c r="J15" s="5">
        <f t="shared" si="4"/>
        <v>1</v>
      </c>
      <c r="K15" s="5">
        <f t="shared" si="5"/>
        <v>2</v>
      </c>
      <c r="L15" s="4">
        <v>1</v>
      </c>
      <c r="M15" s="26">
        <f t="shared" si="1"/>
        <v>4.7647058823529411</v>
      </c>
      <c r="N15" s="4">
        <v>12</v>
      </c>
    </row>
    <row r="16" spans="1:16" x14ac:dyDescent="0.3">
      <c r="A16" s="1">
        <v>13</v>
      </c>
      <c r="B16" s="2" t="s">
        <v>16</v>
      </c>
      <c r="C16" s="12"/>
      <c r="D16" s="12">
        <v>1</v>
      </c>
      <c r="E16" s="12">
        <v>1</v>
      </c>
      <c r="F16" s="18">
        <v>1000</v>
      </c>
      <c r="G16" s="7">
        <f t="shared" si="2"/>
        <v>5.8823529411764705E-2</v>
      </c>
      <c r="H16" s="8">
        <f t="shared" si="0"/>
        <v>1.7647058823529411</v>
      </c>
      <c r="I16" s="19">
        <f t="shared" si="3"/>
        <v>1000</v>
      </c>
      <c r="J16" s="5">
        <f t="shared" si="4"/>
        <v>1</v>
      </c>
      <c r="K16" s="5">
        <f t="shared" si="5"/>
        <v>2</v>
      </c>
      <c r="L16" s="4">
        <v>1</v>
      </c>
      <c r="M16" s="26">
        <f t="shared" si="1"/>
        <v>4.7647058823529411</v>
      </c>
      <c r="N16" s="4">
        <v>13</v>
      </c>
    </row>
    <row r="17" spans="1:14" x14ac:dyDescent="0.3">
      <c r="A17" s="1">
        <v>14</v>
      </c>
      <c r="B17" s="2" t="s">
        <v>17</v>
      </c>
      <c r="C17" s="12"/>
      <c r="D17" s="12">
        <v>1</v>
      </c>
      <c r="E17" s="12">
        <v>1</v>
      </c>
      <c r="F17" s="18">
        <v>1000</v>
      </c>
      <c r="G17" s="7">
        <f t="shared" si="2"/>
        <v>5.8823529411764705E-2</v>
      </c>
      <c r="H17" s="8">
        <f t="shared" si="0"/>
        <v>1.7647058823529411</v>
      </c>
      <c r="I17" s="19">
        <f t="shared" si="3"/>
        <v>1000</v>
      </c>
      <c r="J17" s="5">
        <f t="shared" si="4"/>
        <v>1</v>
      </c>
      <c r="K17" s="5">
        <f t="shared" si="5"/>
        <v>2</v>
      </c>
      <c r="L17" s="4">
        <v>1</v>
      </c>
      <c r="M17" s="26">
        <f t="shared" si="1"/>
        <v>4.7647058823529411</v>
      </c>
      <c r="N17" s="4">
        <v>14</v>
      </c>
    </row>
    <row r="18" spans="1:14" x14ac:dyDescent="0.3">
      <c r="A18" s="1">
        <v>15</v>
      </c>
      <c r="B18" s="2" t="s">
        <v>18</v>
      </c>
      <c r="C18" s="12"/>
      <c r="D18" s="12">
        <v>1</v>
      </c>
      <c r="E18" s="12">
        <v>1</v>
      </c>
      <c r="F18" s="18">
        <v>1000</v>
      </c>
      <c r="G18" s="7">
        <f t="shared" si="2"/>
        <v>5.8823529411764705E-2</v>
      </c>
      <c r="H18" s="8">
        <f t="shared" si="0"/>
        <v>1.7647058823529411</v>
      </c>
      <c r="I18" s="19">
        <f t="shared" si="3"/>
        <v>1000</v>
      </c>
      <c r="J18" s="5">
        <f t="shared" si="4"/>
        <v>1</v>
      </c>
      <c r="K18" s="5">
        <f t="shared" si="5"/>
        <v>2</v>
      </c>
      <c r="L18" s="4">
        <v>1</v>
      </c>
      <c r="M18" s="26">
        <f t="shared" si="1"/>
        <v>4.7647058823529411</v>
      </c>
      <c r="N18" s="4">
        <v>15</v>
      </c>
    </row>
    <row r="19" spans="1:14" x14ac:dyDescent="0.3">
      <c r="A19" s="1">
        <v>16</v>
      </c>
      <c r="B19" s="2" t="s">
        <v>19</v>
      </c>
      <c r="C19" s="12"/>
      <c r="D19" s="12">
        <v>1</v>
      </c>
      <c r="E19" s="12">
        <v>1</v>
      </c>
      <c r="F19" s="18">
        <v>1000</v>
      </c>
      <c r="G19" s="7">
        <f t="shared" si="2"/>
        <v>5.8823529411764705E-2</v>
      </c>
      <c r="H19" s="8">
        <f t="shared" si="0"/>
        <v>1.7647058823529411</v>
      </c>
      <c r="I19" s="19">
        <f t="shared" si="3"/>
        <v>1000</v>
      </c>
      <c r="J19" s="5">
        <f t="shared" si="4"/>
        <v>1</v>
      </c>
      <c r="K19" s="5">
        <f t="shared" si="5"/>
        <v>2</v>
      </c>
      <c r="L19" s="4">
        <v>1</v>
      </c>
      <c r="M19" s="26">
        <f t="shared" si="1"/>
        <v>4.7647058823529411</v>
      </c>
      <c r="N19" s="4">
        <v>16</v>
      </c>
    </row>
    <row r="20" spans="1:14" x14ac:dyDescent="0.3">
      <c r="A20" s="1">
        <v>17</v>
      </c>
      <c r="B20" s="2" t="s">
        <v>20</v>
      </c>
      <c r="C20" s="12"/>
      <c r="D20" s="12">
        <v>1</v>
      </c>
      <c r="E20" s="12">
        <v>1</v>
      </c>
      <c r="F20" s="18">
        <v>1000</v>
      </c>
      <c r="G20" s="7">
        <f t="shared" si="2"/>
        <v>5.8823529411764705E-2</v>
      </c>
      <c r="H20" s="8">
        <f t="shared" si="0"/>
        <v>1.7647058823529411</v>
      </c>
      <c r="I20" s="19">
        <f t="shared" si="3"/>
        <v>1000</v>
      </c>
      <c r="J20" s="5">
        <f t="shared" si="4"/>
        <v>1</v>
      </c>
      <c r="K20" s="5">
        <f t="shared" si="5"/>
        <v>2</v>
      </c>
      <c r="L20" s="4">
        <v>1</v>
      </c>
      <c r="M20" s="26">
        <f t="shared" si="1"/>
        <v>4.7647058823529411</v>
      </c>
      <c r="N20" s="4">
        <v>17</v>
      </c>
    </row>
    <row r="21" spans="1:14" x14ac:dyDescent="0.3">
      <c r="A21" s="1"/>
      <c r="B21" s="2"/>
      <c r="C21" s="12"/>
      <c r="D21" s="12"/>
      <c r="E21" s="12"/>
      <c r="F21" s="18"/>
      <c r="G21" s="7"/>
      <c r="H21" s="8"/>
      <c r="I21" s="19"/>
      <c r="J21" s="5"/>
      <c r="K21" s="5"/>
      <c r="L21" s="4"/>
      <c r="M21" s="26"/>
      <c r="N21" s="4"/>
    </row>
    <row r="22" spans="1:14" x14ac:dyDescent="0.3">
      <c r="A22" s="1"/>
      <c r="B22" s="2"/>
      <c r="C22" s="12"/>
      <c r="D22" s="12"/>
      <c r="E22" s="12"/>
      <c r="F22" s="18"/>
      <c r="G22" s="7"/>
      <c r="H22" s="8"/>
      <c r="I22" s="19"/>
      <c r="J22" s="5"/>
      <c r="K22" s="5"/>
      <c r="L22" s="4"/>
      <c r="M22" s="26"/>
      <c r="N22" s="4"/>
    </row>
    <row r="23" spans="1:14" x14ac:dyDescent="0.3">
      <c r="A23" s="1"/>
      <c r="B23" s="2"/>
      <c r="C23" s="12"/>
      <c r="D23" s="12"/>
      <c r="E23" s="12"/>
      <c r="F23" s="18"/>
      <c r="G23" s="7"/>
      <c r="H23" s="8"/>
      <c r="I23" s="19"/>
      <c r="J23" s="5"/>
      <c r="K23" s="5"/>
      <c r="L23" s="4"/>
      <c r="M23" s="26"/>
      <c r="N23" s="4"/>
    </row>
    <row r="24" spans="1:14" x14ac:dyDescent="0.3">
      <c r="A24" s="1"/>
      <c r="B24" s="2"/>
      <c r="C24" s="12"/>
      <c r="D24" s="12"/>
      <c r="E24" s="12"/>
      <c r="F24" s="18"/>
      <c r="G24" s="7"/>
      <c r="H24" s="8"/>
      <c r="I24" s="19"/>
      <c r="J24" s="5"/>
      <c r="K24" s="5"/>
      <c r="L24" s="4"/>
      <c r="M24" s="26"/>
      <c r="N24" s="4"/>
    </row>
    <row r="25" spans="1:14" x14ac:dyDescent="0.3">
      <c r="A25" s="1"/>
      <c r="B25" s="2"/>
      <c r="C25" s="12"/>
      <c r="D25" s="12"/>
      <c r="E25" s="12"/>
      <c r="F25" s="18"/>
      <c r="G25" s="7"/>
      <c r="H25" s="8"/>
      <c r="I25" s="19"/>
      <c r="J25" s="5"/>
      <c r="K25" s="5"/>
      <c r="L25" s="4"/>
      <c r="M25" s="26"/>
      <c r="N25" s="4"/>
    </row>
    <row r="26" spans="1:14" x14ac:dyDescent="0.3">
      <c r="A26" s="1"/>
      <c r="B26" s="2"/>
      <c r="C26" s="12"/>
      <c r="D26" s="12"/>
      <c r="E26" s="12"/>
      <c r="F26" s="18"/>
      <c r="G26" s="7"/>
      <c r="H26" s="8"/>
      <c r="I26" s="19"/>
      <c r="J26" s="5"/>
      <c r="K26" s="5"/>
      <c r="L26" s="4"/>
      <c r="M26" s="26"/>
      <c r="N26" s="4"/>
    </row>
    <row r="27" spans="1:14" x14ac:dyDescent="0.3">
      <c r="A27" s="1"/>
      <c r="B27" s="2"/>
      <c r="C27" s="12"/>
      <c r="D27" s="12"/>
      <c r="E27" s="12"/>
      <c r="F27" s="18"/>
      <c r="G27" s="7"/>
      <c r="H27" s="8"/>
      <c r="I27" s="19"/>
      <c r="J27" s="5"/>
      <c r="K27" s="5"/>
      <c r="L27" s="4"/>
      <c r="M27" s="26"/>
      <c r="N27" s="4"/>
    </row>
    <row r="28" spans="1:14" x14ac:dyDescent="0.3">
      <c r="A28" s="1"/>
      <c r="B28" s="2"/>
      <c r="C28" s="12"/>
      <c r="D28" s="12"/>
      <c r="E28" s="12"/>
      <c r="F28" s="18"/>
      <c r="G28" s="7"/>
      <c r="H28" s="8"/>
      <c r="I28" s="19"/>
      <c r="J28" s="5"/>
      <c r="K28" s="5"/>
      <c r="L28" s="4"/>
      <c r="M28" s="26"/>
      <c r="N28" s="4"/>
    </row>
    <row r="29" spans="1:14" x14ac:dyDescent="0.3">
      <c r="A29" s="1"/>
      <c r="B29" s="2"/>
      <c r="C29" s="12"/>
      <c r="D29" s="12"/>
      <c r="E29" s="12"/>
      <c r="F29" s="18"/>
      <c r="G29" s="7"/>
      <c r="H29" s="8"/>
      <c r="I29" s="19"/>
      <c r="J29" s="5"/>
      <c r="K29" s="5"/>
      <c r="L29" s="4"/>
      <c r="M29" s="26"/>
      <c r="N29" s="4"/>
    </row>
    <row r="30" spans="1:14" x14ac:dyDescent="0.3">
      <c r="A30" s="1"/>
      <c r="B30" s="2"/>
      <c r="C30" s="12"/>
      <c r="D30" s="12"/>
      <c r="E30" s="12"/>
      <c r="F30" s="18"/>
      <c r="G30" s="7"/>
      <c r="H30" s="8"/>
      <c r="I30" s="19"/>
      <c r="J30" s="5"/>
      <c r="K30" s="5"/>
      <c r="L30" s="4"/>
      <c r="M30" s="26"/>
      <c r="N30" s="4"/>
    </row>
    <row r="31" spans="1:14" x14ac:dyDescent="0.3">
      <c r="A31" s="1"/>
      <c r="B31" s="2"/>
      <c r="C31" s="12"/>
      <c r="D31" s="12"/>
      <c r="E31" s="12"/>
      <c r="F31" s="18"/>
      <c r="G31" s="7"/>
      <c r="H31" s="8"/>
      <c r="I31" s="19"/>
      <c r="J31" s="5"/>
      <c r="K31" s="5"/>
      <c r="L31" s="4"/>
      <c r="M31" s="26"/>
      <c r="N31" s="4"/>
    </row>
    <row r="32" spans="1:14" x14ac:dyDescent="0.3">
      <c r="A32" s="1"/>
      <c r="B32" s="2"/>
      <c r="C32" s="12"/>
      <c r="D32" s="12"/>
      <c r="E32" s="12"/>
      <c r="F32" s="18"/>
      <c r="G32" s="7"/>
      <c r="H32" s="8"/>
      <c r="I32" s="19"/>
      <c r="J32" s="5"/>
      <c r="K32" s="5"/>
      <c r="L32" s="4"/>
      <c r="M32" s="26"/>
      <c r="N32" s="4"/>
    </row>
    <row r="33" spans="1:14" x14ac:dyDescent="0.3">
      <c r="A33" s="1"/>
      <c r="B33" s="2"/>
      <c r="C33" s="12"/>
      <c r="D33" s="12"/>
      <c r="E33" s="12"/>
      <c r="F33" s="18"/>
      <c r="G33" s="7"/>
      <c r="H33" s="8"/>
      <c r="I33" s="19"/>
      <c r="J33" s="5"/>
      <c r="K33" s="5"/>
      <c r="L33" s="4"/>
      <c r="M33" s="26"/>
      <c r="N33" s="4"/>
    </row>
    <row r="34" spans="1:14" x14ac:dyDescent="0.3">
      <c r="A34" s="1"/>
      <c r="B34" s="2"/>
      <c r="C34" s="12"/>
      <c r="D34" s="12"/>
      <c r="E34" s="12"/>
      <c r="F34" s="18"/>
      <c r="G34" s="7"/>
      <c r="H34" s="8"/>
      <c r="I34" s="19"/>
      <c r="J34" s="5"/>
      <c r="K34" s="5"/>
      <c r="L34" s="4"/>
      <c r="M34" s="26"/>
      <c r="N34" s="4"/>
    </row>
    <row r="35" spans="1:14" x14ac:dyDescent="0.3">
      <c r="A35" s="1"/>
      <c r="B35" s="2"/>
      <c r="C35" s="12"/>
      <c r="D35" s="12"/>
      <c r="E35" s="12"/>
      <c r="F35" s="18"/>
      <c r="G35" s="7"/>
      <c r="H35" s="8"/>
      <c r="I35" s="19"/>
      <c r="J35" s="5"/>
      <c r="K35" s="5"/>
      <c r="L35" s="4"/>
      <c r="M35" s="26"/>
      <c r="N35" s="4"/>
    </row>
    <row r="36" spans="1:14" x14ac:dyDescent="0.3">
      <c r="A36" s="1"/>
      <c r="B36" s="2"/>
      <c r="C36" s="12"/>
      <c r="D36" s="12"/>
      <c r="E36" s="12"/>
      <c r="F36" s="18"/>
      <c r="G36" s="7"/>
      <c r="H36" s="8"/>
      <c r="I36" s="19"/>
      <c r="J36" s="5"/>
      <c r="K36" s="5"/>
      <c r="L36" s="4"/>
      <c r="M36" s="26"/>
      <c r="N36" s="4"/>
    </row>
    <row r="37" spans="1:14" x14ac:dyDescent="0.3">
      <c r="A37" s="1"/>
      <c r="B37" s="2"/>
      <c r="C37" s="12"/>
      <c r="D37" s="12"/>
      <c r="E37" s="12">
        <v>0</v>
      </c>
      <c r="F37" s="18"/>
      <c r="G37" s="7"/>
      <c r="H37" s="8"/>
      <c r="I37" s="19"/>
      <c r="J37" s="5"/>
      <c r="K37" s="5"/>
      <c r="L37" s="4"/>
      <c r="M37" s="26"/>
      <c r="N37" s="4"/>
    </row>
    <row r="38" spans="1:14" x14ac:dyDescent="0.3">
      <c r="A38" s="1"/>
      <c r="B38" s="2"/>
      <c r="C38" s="12"/>
      <c r="D38" s="12"/>
      <c r="E38" s="12">
        <v>0</v>
      </c>
      <c r="F38" s="18"/>
      <c r="G38" s="7"/>
      <c r="H38" s="8"/>
      <c r="I38" s="19"/>
      <c r="J38" s="5"/>
      <c r="K38" s="5"/>
      <c r="L38" s="4"/>
      <c r="M38" s="26"/>
      <c r="N38" s="4"/>
    </row>
    <row r="39" spans="1:14" x14ac:dyDescent="0.3">
      <c r="A39" s="1"/>
      <c r="B39" s="2"/>
      <c r="C39" s="12"/>
      <c r="D39" s="12"/>
      <c r="E39" s="12">
        <v>0</v>
      </c>
      <c r="F39" s="18"/>
      <c r="G39" s="7"/>
      <c r="H39" s="8"/>
      <c r="I39" s="19"/>
      <c r="J39" s="5"/>
      <c r="K39" s="5"/>
      <c r="L39" s="4"/>
      <c r="M39" s="26"/>
      <c r="N39" s="4"/>
    </row>
    <row r="40" spans="1:14" x14ac:dyDescent="0.3">
      <c r="A40" s="1"/>
      <c r="B40" s="2"/>
      <c r="C40" s="12"/>
      <c r="D40" s="12"/>
      <c r="E40" s="12">
        <v>0</v>
      </c>
      <c r="F40" s="18"/>
      <c r="G40" s="7"/>
      <c r="H40" s="8"/>
      <c r="I40" s="19"/>
      <c r="J40" s="5"/>
      <c r="K40" s="5"/>
      <c r="L40" s="4"/>
      <c r="M40" s="26"/>
      <c r="N40" s="4"/>
    </row>
    <row r="41" spans="1:14" x14ac:dyDescent="0.3">
      <c r="A41" s="1"/>
      <c r="B41" s="2"/>
      <c r="C41" s="12"/>
      <c r="D41" s="12"/>
      <c r="E41" s="12">
        <v>0</v>
      </c>
      <c r="F41" s="18"/>
      <c r="G41" s="7"/>
      <c r="H41" s="8"/>
      <c r="I41" s="19"/>
      <c r="J41" s="5"/>
      <c r="K41" s="5"/>
      <c r="L41" s="4"/>
      <c r="M41" s="26"/>
      <c r="N41" s="4"/>
    </row>
    <row r="42" spans="1:14" x14ac:dyDescent="0.3">
      <c r="A42" s="1"/>
      <c r="B42" s="2"/>
      <c r="C42" s="12"/>
      <c r="D42" s="12"/>
      <c r="E42" s="12">
        <v>0</v>
      </c>
      <c r="F42" s="18"/>
      <c r="G42" s="7"/>
      <c r="H42" s="8"/>
      <c r="I42" s="19"/>
      <c r="J42" s="5"/>
      <c r="K42" s="5"/>
      <c r="L42" s="4"/>
      <c r="M42" s="26"/>
      <c r="N42" s="4"/>
    </row>
    <row r="43" spans="1:14" x14ac:dyDescent="0.3">
      <c r="A43" s="1"/>
      <c r="B43" s="2"/>
      <c r="C43" s="12"/>
      <c r="D43" s="12"/>
      <c r="E43" s="12">
        <v>0</v>
      </c>
      <c r="F43" s="18"/>
      <c r="G43" s="7"/>
      <c r="H43" s="8"/>
      <c r="I43" s="19"/>
      <c r="J43" s="5"/>
      <c r="K43" s="5"/>
      <c r="L43" s="4"/>
      <c r="M43" s="26"/>
      <c r="N43" s="4"/>
    </row>
    <row r="44" spans="1:14" x14ac:dyDescent="0.3">
      <c r="A44" s="1"/>
      <c r="B44" s="2"/>
      <c r="C44" s="12"/>
      <c r="D44" s="12"/>
      <c r="E44" s="12">
        <v>0</v>
      </c>
      <c r="F44" s="18"/>
      <c r="G44" s="7"/>
      <c r="H44" s="8"/>
      <c r="I44" s="19"/>
      <c r="J44" s="5"/>
      <c r="K44" s="5"/>
      <c r="L44" s="4"/>
      <c r="M44" s="26"/>
      <c r="N44" s="4"/>
    </row>
    <row r="45" spans="1:14" x14ac:dyDescent="0.3">
      <c r="A45" s="1"/>
      <c r="B45" s="2"/>
      <c r="C45" s="12"/>
      <c r="D45" s="12"/>
      <c r="E45" s="12">
        <v>0</v>
      </c>
      <c r="F45" s="18"/>
      <c r="G45" s="7"/>
      <c r="H45" s="8"/>
      <c r="I45" s="19"/>
      <c r="J45" s="5"/>
      <c r="K45" s="5"/>
      <c r="L45" s="4"/>
      <c r="M45" s="26"/>
      <c r="N45" s="4"/>
    </row>
    <row r="46" spans="1:14" x14ac:dyDescent="0.3">
      <c r="A46" s="1"/>
      <c r="B46" s="2"/>
      <c r="C46" s="12"/>
      <c r="D46" s="12"/>
      <c r="E46" s="12">
        <v>0</v>
      </c>
      <c r="F46" s="18"/>
      <c r="G46" s="7"/>
      <c r="H46" s="8"/>
      <c r="I46" s="19"/>
      <c r="J46" s="5"/>
      <c r="K46" s="5"/>
      <c r="L46" s="4"/>
      <c r="M46" s="26"/>
      <c r="N46" s="4"/>
    </row>
    <row r="47" spans="1:14" x14ac:dyDescent="0.3">
      <c r="A47" s="1"/>
      <c r="B47" s="2"/>
      <c r="C47" s="12"/>
      <c r="D47" s="12"/>
      <c r="E47" s="12">
        <v>0</v>
      </c>
      <c r="F47" s="18"/>
      <c r="G47" s="7"/>
      <c r="H47" s="8"/>
      <c r="I47" s="19"/>
      <c r="J47" s="5"/>
      <c r="K47" s="5"/>
      <c r="L47" s="4"/>
      <c r="M47" s="26"/>
      <c r="N47" s="4"/>
    </row>
    <row r="48" spans="1:14" x14ac:dyDescent="0.3">
      <c r="A48" s="1"/>
      <c r="B48" s="2"/>
      <c r="C48" s="12"/>
      <c r="D48" s="12"/>
      <c r="E48" s="12">
        <v>0</v>
      </c>
      <c r="F48" s="18"/>
      <c r="G48" s="7"/>
      <c r="H48" s="8"/>
      <c r="I48" s="19"/>
      <c r="J48" s="5"/>
      <c r="K48" s="5"/>
      <c r="L48" s="4"/>
      <c r="M48" s="26"/>
      <c r="N48" s="4"/>
    </row>
    <row r="49" spans="1:14" x14ac:dyDescent="0.3">
      <c r="A49" s="1"/>
      <c r="B49" s="2"/>
      <c r="C49" s="12"/>
      <c r="D49" s="12"/>
      <c r="E49" s="12">
        <v>0</v>
      </c>
      <c r="F49" s="18"/>
      <c r="G49" s="7"/>
      <c r="H49" s="8"/>
      <c r="I49" s="19"/>
      <c r="J49" s="5"/>
      <c r="K49" s="5"/>
      <c r="L49" s="4"/>
      <c r="M49" s="26"/>
      <c r="N49" s="4"/>
    </row>
    <row r="50" spans="1:14" x14ac:dyDescent="0.3">
      <c r="A50" s="1"/>
      <c r="B50" s="2"/>
      <c r="C50" s="12"/>
      <c r="D50" s="12"/>
      <c r="E50" s="12">
        <v>0</v>
      </c>
      <c r="F50" s="18"/>
      <c r="G50" s="7"/>
      <c r="H50" s="8"/>
      <c r="I50" s="19"/>
      <c r="J50" s="5"/>
      <c r="K50" s="5"/>
      <c r="L50" s="4"/>
      <c r="M50" s="26"/>
      <c r="N50" s="4"/>
    </row>
    <row r="51" spans="1:14" x14ac:dyDescent="0.3">
      <c r="A51" s="1"/>
      <c r="B51" s="2"/>
      <c r="C51" s="12"/>
      <c r="D51" s="12"/>
      <c r="E51" s="12">
        <v>0</v>
      </c>
      <c r="F51" s="18"/>
      <c r="G51" s="7"/>
      <c r="H51" s="8"/>
      <c r="I51" s="19"/>
      <c r="J51" s="5"/>
      <c r="K51" s="5"/>
      <c r="L51" s="4"/>
      <c r="M51" s="26"/>
      <c r="N51" s="4"/>
    </row>
    <row r="52" spans="1:14" x14ac:dyDescent="0.3">
      <c r="A52" s="1"/>
      <c r="B52" s="2"/>
      <c r="C52" s="12"/>
      <c r="D52" s="12"/>
      <c r="E52" s="12">
        <v>0</v>
      </c>
      <c r="F52" s="18"/>
      <c r="G52" s="7"/>
      <c r="H52" s="8"/>
      <c r="I52" s="19"/>
      <c r="J52" s="5"/>
      <c r="K52" s="5"/>
      <c r="L52" s="4"/>
      <c r="M52" s="26"/>
      <c r="N52" s="4"/>
    </row>
    <row r="53" spans="1:14" x14ac:dyDescent="0.3">
      <c r="A53" s="1"/>
      <c r="B53" s="2"/>
      <c r="C53" s="12"/>
      <c r="D53" s="12"/>
      <c r="E53" s="12">
        <v>0</v>
      </c>
      <c r="F53" s="18"/>
      <c r="G53" s="7"/>
      <c r="H53" s="8"/>
      <c r="I53" s="19"/>
      <c r="J53" s="5"/>
      <c r="K53" s="5"/>
      <c r="L53" s="4"/>
      <c r="M53" s="26"/>
      <c r="N53" s="4"/>
    </row>
    <row r="54" spans="1:14" x14ac:dyDescent="0.3">
      <c r="A54" s="1"/>
      <c r="B54" s="2"/>
      <c r="C54" s="12"/>
      <c r="D54" s="12"/>
      <c r="E54" s="12">
        <v>0</v>
      </c>
      <c r="F54" s="18"/>
      <c r="G54" s="7"/>
      <c r="H54" s="8"/>
      <c r="I54" s="19"/>
      <c r="J54" s="5"/>
      <c r="K54" s="5"/>
      <c r="L54" s="4"/>
      <c r="M54" s="26"/>
      <c r="N54" s="4"/>
    </row>
    <row r="55" spans="1:14" x14ac:dyDescent="0.3">
      <c r="A55" s="1"/>
      <c r="B55" s="2"/>
      <c r="C55" s="12"/>
      <c r="D55" s="12"/>
      <c r="E55" s="12">
        <v>0</v>
      </c>
      <c r="F55" s="18"/>
      <c r="G55" s="7"/>
      <c r="H55" s="8"/>
      <c r="I55" s="19"/>
      <c r="J55" s="5"/>
      <c r="K55" s="5"/>
      <c r="L55" s="4"/>
      <c r="M55" s="26"/>
      <c r="N55" s="4"/>
    </row>
    <row r="56" spans="1:14" x14ac:dyDescent="0.3">
      <c r="A56" s="1"/>
      <c r="B56" s="2"/>
      <c r="C56" s="12"/>
      <c r="D56" s="12"/>
      <c r="E56" s="12">
        <v>0</v>
      </c>
      <c r="F56" s="18"/>
      <c r="G56" s="7"/>
      <c r="H56" s="8"/>
      <c r="I56" s="19"/>
      <c r="J56" s="5"/>
      <c r="K56" s="5"/>
      <c r="L56" s="4"/>
      <c r="M56" s="26"/>
      <c r="N56" s="4"/>
    </row>
    <row r="57" spans="1:14" x14ac:dyDescent="0.3">
      <c r="A57" s="1"/>
      <c r="B57" s="2"/>
      <c r="C57" s="12"/>
      <c r="D57" s="12"/>
      <c r="E57" s="12">
        <v>0</v>
      </c>
      <c r="F57" s="18"/>
      <c r="G57" s="7"/>
      <c r="H57" s="8"/>
      <c r="I57" s="19"/>
      <c r="J57" s="5"/>
      <c r="K57" s="5"/>
      <c r="L57" s="4"/>
      <c r="M57" s="26"/>
      <c r="N57" s="4"/>
    </row>
    <row r="58" spans="1:14" x14ac:dyDescent="0.3">
      <c r="A58" s="1"/>
      <c r="B58" s="2"/>
      <c r="C58" s="12"/>
      <c r="D58" s="12"/>
      <c r="E58" s="12">
        <v>0</v>
      </c>
      <c r="F58" s="18"/>
      <c r="G58" s="7"/>
      <c r="H58" s="8"/>
      <c r="I58" s="19"/>
      <c r="J58" s="5"/>
      <c r="K58" s="5"/>
      <c r="L58" s="4"/>
      <c r="M58" s="26"/>
      <c r="N58" s="4"/>
    </row>
    <row r="59" spans="1:14" x14ac:dyDescent="0.3">
      <c r="A59" s="1"/>
      <c r="B59" s="2"/>
      <c r="C59" s="12"/>
      <c r="D59" s="12"/>
      <c r="E59" s="12">
        <v>0</v>
      </c>
      <c r="F59" s="18"/>
      <c r="G59" s="7"/>
      <c r="H59" s="8"/>
      <c r="I59" s="19"/>
      <c r="J59" s="5"/>
      <c r="K59" s="5"/>
      <c r="L59" s="4"/>
      <c r="M59" s="26"/>
      <c r="N59" s="4"/>
    </row>
    <row r="60" spans="1:14" x14ac:dyDescent="0.3">
      <c r="A60" s="1"/>
      <c r="B60" s="2"/>
      <c r="C60" s="12"/>
      <c r="D60" s="12"/>
      <c r="E60" s="12">
        <v>0</v>
      </c>
      <c r="F60" s="18"/>
      <c r="G60" s="7"/>
      <c r="H60" s="8"/>
      <c r="I60" s="19"/>
      <c r="J60" s="5"/>
      <c r="K60" s="5"/>
      <c r="L60" s="4"/>
      <c r="M60" s="26"/>
      <c r="N60" s="4"/>
    </row>
    <row r="61" spans="1:14" x14ac:dyDescent="0.3">
      <c r="A61" s="1"/>
      <c r="B61" s="2"/>
      <c r="C61" s="12"/>
      <c r="D61" s="12"/>
      <c r="E61" s="12">
        <v>0</v>
      </c>
      <c r="F61" s="18"/>
      <c r="G61" s="7"/>
      <c r="H61" s="8"/>
      <c r="I61" s="19"/>
      <c r="J61" s="5"/>
      <c r="K61" s="5"/>
      <c r="L61" s="4"/>
      <c r="M61" s="26"/>
      <c r="N61" s="4"/>
    </row>
    <row r="62" spans="1:14" x14ac:dyDescent="0.3">
      <c r="A62" s="1"/>
      <c r="B62" s="2"/>
      <c r="C62" s="12"/>
      <c r="D62" s="12"/>
      <c r="E62" s="12">
        <v>0</v>
      </c>
      <c r="F62" s="18"/>
      <c r="G62" s="7"/>
      <c r="H62" s="8"/>
      <c r="I62" s="19"/>
      <c r="J62" s="5"/>
      <c r="K62" s="5"/>
      <c r="L62" s="4"/>
      <c r="M62" s="26"/>
      <c r="N62" s="4"/>
    </row>
    <row r="63" spans="1:14" x14ac:dyDescent="0.3">
      <c r="A63" s="1"/>
      <c r="B63" s="2"/>
      <c r="C63" s="12"/>
      <c r="D63" s="12"/>
      <c r="E63" s="12">
        <v>0</v>
      </c>
      <c r="F63" s="18"/>
      <c r="G63" s="7"/>
      <c r="H63" s="8"/>
      <c r="I63" s="19"/>
      <c r="J63" s="5"/>
      <c r="K63" s="5"/>
      <c r="L63" s="4"/>
      <c r="M63" s="26"/>
      <c r="N63" s="4"/>
    </row>
    <row r="64" spans="1:14" x14ac:dyDescent="0.3">
      <c r="A64" s="1"/>
      <c r="B64" s="2"/>
      <c r="C64" s="12"/>
      <c r="D64" s="12"/>
      <c r="E64" s="12">
        <v>0</v>
      </c>
      <c r="F64" s="18"/>
      <c r="G64" s="7"/>
      <c r="H64" s="8"/>
      <c r="I64" s="19"/>
      <c r="J64" s="5"/>
      <c r="K64" s="5"/>
      <c r="L64" s="4"/>
      <c r="M64" s="26"/>
      <c r="N64" s="4"/>
    </row>
    <row r="65" spans="1:14" x14ac:dyDescent="0.3">
      <c r="A65" s="1"/>
      <c r="B65" s="2"/>
      <c r="C65" s="12"/>
      <c r="D65" s="12"/>
      <c r="E65" s="12">
        <v>0</v>
      </c>
      <c r="F65" s="18"/>
      <c r="G65" s="7"/>
      <c r="H65" s="8"/>
      <c r="I65" s="19"/>
      <c r="J65" s="5"/>
      <c r="K65" s="5"/>
      <c r="L65" s="4"/>
      <c r="M65" s="26"/>
      <c r="N65" s="4"/>
    </row>
    <row r="66" spans="1:14" x14ac:dyDescent="0.3">
      <c r="A66" s="1"/>
      <c r="B66" s="2"/>
      <c r="C66" s="12"/>
      <c r="D66" s="12"/>
      <c r="E66" s="12">
        <v>0</v>
      </c>
      <c r="F66" s="18"/>
      <c r="G66" s="7"/>
      <c r="H66" s="8"/>
      <c r="I66" s="19"/>
      <c r="J66" s="5"/>
      <c r="K66" s="5"/>
      <c r="L66" s="4"/>
      <c r="M66" s="26"/>
      <c r="N66" s="4"/>
    </row>
    <row r="67" spans="1:14" x14ac:dyDescent="0.3">
      <c r="A67" s="1"/>
      <c r="B67" s="2"/>
      <c r="C67" s="12"/>
      <c r="D67" s="12"/>
      <c r="E67" s="12">
        <v>0</v>
      </c>
      <c r="F67" s="18"/>
      <c r="G67" s="7"/>
      <c r="H67" s="8"/>
      <c r="I67" s="19"/>
      <c r="J67" s="5"/>
      <c r="K67" s="5"/>
      <c r="L67" s="4"/>
      <c r="M67" s="26"/>
      <c r="N67" s="4"/>
    </row>
    <row r="68" spans="1:14" x14ac:dyDescent="0.3">
      <c r="A68" s="1"/>
      <c r="B68" s="2"/>
      <c r="C68" s="12"/>
      <c r="D68" s="12"/>
      <c r="E68" s="12">
        <v>0</v>
      </c>
      <c r="F68" s="18"/>
      <c r="G68" s="7"/>
      <c r="H68" s="8"/>
      <c r="I68" s="19"/>
      <c r="J68" s="5"/>
      <c r="K68" s="5"/>
      <c r="L68" s="4"/>
      <c r="M68" s="26"/>
      <c r="N68" s="4"/>
    </row>
    <row r="69" spans="1:14" x14ac:dyDescent="0.3">
      <c r="A69" s="1"/>
      <c r="B69" s="2"/>
      <c r="C69" s="12"/>
      <c r="D69" s="12"/>
      <c r="E69" s="12">
        <v>0</v>
      </c>
      <c r="F69" s="18"/>
      <c r="G69" s="7"/>
      <c r="H69" s="8"/>
      <c r="I69" s="19"/>
      <c r="J69" s="5"/>
      <c r="K69" s="5"/>
      <c r="L69" s="4"/>
      <c r="M69" s="26"/>
      <c r="N69" s="4"/>
    </row>
    <row r="70" spans="1:14" x14ac:dyDescent="0.3">
      <c r="A70" s="1"/>
      <c r="B70" s="2"/>
      <c r="C70" s="12"/>
      <c r="D70" s="12"/>
      <c r="E70" s="12"/>
      <c r="F70" s="18"/>
      <c r="G70" s="7"/>
      <c r="H70" s="8"/>
      <c r="I70" s="19"/>
      <c r="J70" s="5"/>
      <c r="K70" s="5"/>
      <c r="L70" s="4"/>
      <c r="M70" s="26"/>
      <c r="N70" s="4"/>
    </row>
    <row r="71" spans="1:14" x14ac:dyDescent="0.3">
      <c r="A71" s="1"/>
      <c r="B71" s="55" t="s">
        <v>35</v>
      </c>
      <c r="C71" s="56"/>
      <c r="D71" s="50">
        <f>SUM(D4:D70)</f>
        <v>17</v>
      </c>
      <c r="E71" s="50">
        <f t="shared" ref="E71:L71" si="6">SUM(E4:E70)</f>
        <v>17</v>
      </c>
      <c r="F71" s="57">
        <f t="shared" si="6"/>
        <v>17000</v>
      </c>
      <c r="G71" s="58"/>
      <c r="H71" s="59">
        <f t="shared" si="6"/>
        <v>30.000000000000011</v>
      </c>
      <c r="I71" s="60">
        <f>AVERAGE(I4:I70)</f>
        <v>1000</v>
      </c>
      <c r="J71" s="61"/>
      <c r="K71" s="26">
        <f t="shared" si="6"/>
        <v>34</v>
      </c>
      <c r="L71" s="62">
        <f t="shared" si="6"/>
        <v>17</v>
      </c>
      <c r="M71" s="26"/>
      <c r="N71" s="62"/>
    </row>
  </sheetData>
  <autoFilter ref="A3:Q3" xr:uid="{4EAC620C-EB29-4FC5-9C14-61BDF1B75C8D}"/>
  <phoneticPr fontId="16" type="noConversion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CARTOUCHE</vt:lpstr>
      <vt:lpstr>Criblage</vt:lpstr>
      <vt:lpstr>CARTOUCHE!Zone_d_impression</vt:lpstr>
      <vt:lpstr>Criblage!Zone_d_impression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Jean-Benoit LAFOND - IFPEB</dc:creator>
  <cp:lastModifiedBy>Adam SOUSSANA</cp:lastModifiedBy>
  <dcterms:created xsi:type="dcterms:W3CDTF">2022-08-29T09:18:43Z</dcterms:created>
  <dcterms:modified xsi:type="dcterms:W3CDTF">2022-12-27T17:12:23Z</dcterms:modified>
</cp:coreProperties>
</file>